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6835" windowHeight="13170" activeTab="1"/>
  </bookViews>
  <sheets>
    <sheet name="расчет" sheetId="6" r:id="rId1"/>
    <sheet name="Лист1" sheetId="7" r:id="rId2"/>
  </sheets>
  <definedNames>
    <definedName name="_xlnm._FilterDatabase" localSheetId="0" hidden="1">расчет!$A$9:$J$18</definedName>
  </definedNames>
  <calcPr calcId="145621"/>
</workbook>
</file>

<file path=xl/calcChain.xml><?xml version="1.0" encoding="utf-8"?>
<calcChain xmlns="http://schemas.openxmlformats.org/spreadsheetml/2006/main">
  <c r="J12" i="7" l="1"/>
  <c r="K12" i="7"/>
  <c r="K13" i="7" s="1"/>
  <c r="I13" i="6" l="1"/>
  <c r="J14" i="6" s="1"/>
  <c r="I11" i="6"/>
  <c r="J11" i="6" s="1"/>
  <c r="J12" i="6" s="1"/>
  <c r="J13" i="6" l="1"/>
  <c r="J15" i="6" s="1"/>
  <c r="J16" i="6" s="1"/>
  <c r="E15" i="6"/>
  <c r="E12" i="6" l="1"/>
</calcChain>
</file>

<file path=xl/sharedStrings.xml><?xml version="1.0" encoding="utf-8"?>
<sst xmlns="http://schemas.openxmlformats.org/spreadsheetml/2006/main" count="63" uniqueCount="42">
  <si>
    <t>№ п/п</t>
  </si>
  <si>
    <t>Наименование объекта</t>
  </si>
  <si>
    <t>Характеристика объекта закупки</t>
  </si>
  <si>
    <t>Наименование структурного подразделения</t>
  </si>
  <si>
    <t>Кол-во, шт.</t>
  </si>
  <si>
    <t>Начальная (максимальная) цена, руб.</t>
  </si>
  <si>
    <t>1*</t>
  </si>
  <si>
    <t>2*</t>
  </si>
  <si>
    <t>3*</t>
  </si>
  <si>
    <t>ИТОГО</t>
  </si>
  <si>
    <t>Администрация</t>
  </si>
  <si>
    <t>Администрация – администрация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</si>
  <si>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</si>
  <si>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Итого начальная (максимальная) цена </t>
  </si>
  <si>
    <t xml:space="preserve">Обоснование начальной (максимальной) цены контракта </t>
  </si>
  <si>
    <t>КДНиЗП</t>
  </si>
  <si>
    <t>КДНиЗП –отдел по организации деятельности комиссия по делам несовершеннолетних и защите их прав</t>
  </si>
  <si>
    <t>Расшифровка сокращенных наименований структурных подразделений администрации города Югорска:</t>
  </si>
  <si>
    <r>
      <t xml:space="preserve">Метод определения начальной (максимальной) цены: </t>
    </r>
    <r>
      <rPr>
        <sz val="12"/>
        <color theme="1"/>
        <rFont val="PT Astra Serif"/>
        <family val="1"/>
        <charset val="204"/>
      </rPr>
      <t>тарифный метод.</t>
    </r>
  </si>
  <si>
    <r>
      <t xml:space="preserve">Способ размещения заказа: </t>
    </r>
    <r>
      <rPr>
        <sz val="12"/>
        <color theme="1"/>
        <rFont val="PT Astra Serif"/>
        <family val="1"/>
        <charset val="204"/>
      </rPr>
      <t xml:space="preserve">аукцион в электронной форме </t>
    </r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</si>
  <si>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**Дополнительные характеристики:
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«А».
</t>
  </si>
  <si>
    <t>Конверт почтовый бумажный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</si>
  <si>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**Дополнительная характеристика: 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«D».
</t>
  </si>
  <si>
    <t>Исп. Гл. эксперт М. Г. Филиппова, 834675 50047 (228)</t>
  </si>
  <si>
    <t xml:space="preserve"> Начальная (максимальная) цена контракта: 219 975 (двести девятнадцать тысяч девятьсот семьдесят пять) рублей 00 копеек. </t>
  </si>
  <si>
    <t xml:space="preserve"> на поставку маркированных почтовых конвертов </t>
  </si>
  <si>
    <t>Единичные цены, рублей</t>
  </si>
  <si>
    <t>Средняя цена, рублей</t>
  </si>
  <si>
    <t>Поставщик 1: №3.3.1.1.16-37 от 16.03.2023 г.</t>
  </si>
  <si>
    <t>Поставщик 2 : № 3.3.16.5-05/29 от 15.03.2023 г.</t>
  </si>
  <si>
    <t>Поставщик 3: №Д86-1/105/254 от 15.03.2023 г.</t>
  </si>
  <si>
    <t>Приложение 2 к извещению об осуществлении закупки</t>
  </si>
  <si>
    <t>Приложение 2
к извещению об осуществлении закупки</t>
  </si>
  <si>
    <t xml:space="preserve"> на поставку конвертов почтовых бумажных </t>
  </si>
  <si>
    <t xml:space="preserve"> Начальная (максимальная) цена контракта: 299 891 (двести девяносто девять тысяч восемьсот девяносто один) рубль 00 копеек. </t>
  </si>
  <si>
    <t>1*- Письмо от 28.02.2024 № 3.3.16.1.1-17</t>
  </si>
  <si>
    <t>2*- Письмо от 27.02.2024 № 3.3.16.5-13</t>
  </si>
  <si>
    <t>3*- Письмо от 28.02.2024 № 3.3.16.5-13/14</t>
  </si>
  <si>
    <t>Исп. Гл. эксперт Т.С. Павлова, 8(34675) 5-00-47 (228)</t>
  </si>
  <si>
    <r>
      <t xml:space="preserve">Метод определения начальной (максимальной) цены: </t>
    </r>
    <r>
      <rPr>
        <sz val="12"/>
        <color theme="1"/>
        <rFont val="PT Astra Serif"/>
        <family val="1"/>
        <charset val="204"/>
      </rPr>
      <t>метод сопоставления розничных цен (анализ рынка).</t>
    </r>
  </si>
  <si>
    <t>Почтовый, маркированный, литер «А», для отправки простых писем, размер ширина не менее 110 мм, но не более 114 мм, длина не менее 220 мм, но не более 230 мм.</t>
  </si>
  <si>
    <t>Почтовый, маркированный, литер «D», для отправки заказных писем, размер не менее 110 мм, но не более 114 мм, длина не менее 220 мм, но не более 230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</si>
</sst>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PT Astra Serif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2" fontId="0" fillId="0" borderId="0" xfId="0" applyNumberFormat="1" applyBorder="1" applyAlignment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 applyAlignment="1"/>
    <xf numFmtId="0" fontId="1" fillId="0" borderId="0" xfId="0" applyFont="1" applyFill="1" applyBorder="1"/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0" fillId="0" borderId="0" xfId="0" applyNumberForma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10" fontId="0" fillId="0" borderId="0" xfId="0" applyNumberFormat="1"/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4" fillId="2" borderId="8" xfId="0" applyFont="1" applyFill="1" applyBorder="1" applyAlignment="1">
      <alignment horizontal="justify" vertical="center"/>
    </xf>
    <xf numFmtId="0" fontId="3" fillId="2" borderId="8" xfId="0" applyFont="1" applyFill="1" applyBorder="1" applyAlignment="1"/>
    <xf numFmtId="0" fontId="9" fillId="0" borderId="0" xfId="0" applyFont="1" applyFill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" fillId="2" borderId="0" xfId="0" applyFont="1" applyFill="1" applyBorder="1" applyAlignment="1">
      <alignment horizontal="justify" vertical="center"/>
    </xf>
    <xf numFmtId="0" fontId="3" fillId="2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2"/>
  <sheetViews>
    <sheetView workbookViewId="0">
      <selection sqref="A1:XFD1048576"/>
    </sheetView>
  </sheetViews>
  <sheetFormatPr defaultRowHeight="15" x14ac:dyDescent="0.25"/>
  <cols>
    <col min="1" max="1" width="7.85546875" customWidth="1"/>
    <col min="2" max="2" width="17" customWidth="1"/>
    <col min="3" max="3" width="40.42578125" customWidth="1"/>
    <col min="4" max="4" width="18.5703125" customWidth="1"/>
    <col min="6" max="6" width="7.7109375" customWidth="1"/>
    <col min="7" max="7" width="6.85546875" customWidth="1"/>
    <col min="8" max="8" width="7.7109375" customWidth="1"/>
    <col min="9" max="9" width="9.7109375" customWidth="1"/>
    <col min="10" max="10" width="29" customWidth="1"/>
    <col min="12" max="12" width="18.28515625" customWidth="1"/>
    <col min="13" max="13" width="16.42578125" customWidth="1"/>
    <col min="14" max="14" width="13.5703125" customWidth="1"/>
    <col min="15" max="15" width="10.7109375" customWidth="1"/>
    <col min="16" max="16" width="14.85546875" customWidth="1"/>
  </cols>
  <sheetData>
    <row r="1" spans="1:55" x14ac:dyDescent="0.25">
      <c r="E1" s="65" t="s">
        <v>31</v>
      </c>
      <c r="F1" s="65"/>
      <c r="G1" s="65"/>
      <c r="H1" s="66"/>
      <c r="I1" s="66"/>
      <c r="J1" s="66"/>
    </row>
    <row r="2" spans="1:55" x14ac:dyDescent="0.25">
      <c r="E2" s="66"/>
      <c r="F2" s="66"/>
      <c r="G2" s="66"/>
      <c r="H2" s="66"/>
      <c r="I2" s="66"/>
      <c r="J2" s="66"/>
    </row>
    <row r="3" spans="1:55" ht="9.75" customHeight="1" x14ac:dyDescent="0.25"/>
    <row r="4" spans="1:55" ht="15.75" x14ac:dyDescent="0.25">
      <c r="A4" s="78" t="s">
        <v>14</v>
      </c>
      <c r="B4" s="79"/>
      <c r="C4" s="79"/>
      <c r="D4" s="79"/>
      <c r="E4" s="79"/>
      <c r="F4" s="79"/>
      <c r="G4" s="79"/>
      <c r="H4" s="79"/>
      <c r="I4" s="21"/>
      <c r="J4" s="8"/>
    </row>
    <row r="5" spans="1:55" ht="15.75" x14ac:dyDescent="0.25">
      <c r="A5" s="78" t="s">
        <v>25</v>
      </c>
      <c r="B5" s="79"/>
      <c r="C5" s="79"/>
      <c r="D5" s="79"/>
      <c r="E5" s="79"/>
      <c r="F5" s="79"/>
      <c r="G5" s="79"/>
      <c r="H5" s="79"/>
      <c r="I5" s="21"/>
      <c r="J5" s="8"/>
    </row>
    <row r="6" spans="1:55" ht="9" customHeight="1" x14ac:dyDescent="0.25">
      <c r="A6" s="9"/>
      <c r="B6" s="8"/>
      <c r="C6" s="8"/>
      <c r="D6" s="8"/>
      <c r="E6" s="8"/>
      <c r="F6" s="8"/>
      <c r="G6" s="8"/>
      <c r="H6" s="8"/>
      <c r="I6" s="8"/>
      <c r="J6" s="8"/>
    </row>
    <row r="7" spans="1:55" ht="15.75" x14ac:dyDescent="0.25">
      <c r="A7" s="70" t="s">
        <v>18</v>
      </c>
      <c r="B7" s="79"/>
      <c r="C7" s="79"/>
      <c r="D7" s="79"/>
      <c r="E7" s="79"/>
      <c r="F7" s="79"/>
      <c r="G7" s="79"/>
      <c r="H7" s="79"/>
      <c r="I7" s="79"/>
      <c r="J7" s="79"/>
    </row>
    <row r="8" spans="1:55" ht="15.75" customHeight="1" thickBot="1" x14ac:dyDescent="0.3">
      <c r="A8" s="80" t="s">
        <v>19</v>
      </c>
      <c r="B8" s="81"/>
      <c r="C8" s="81"/>
      <c r="D8" s="81"/>
      <c r="E8" s="81"/>
      <c r="F8" s="81"/>
      <c r="G8" s="81"/>
      <c r="H8" s="81"/>
      <c r="I8" s="81"/>
      <c r="J8" s="81"/>
    </row>
    <row r="9" spans="1:55" ht="44.25" customHeight="1" thickBot="1" x14ac:dyDescent="0.3">
      <c r="A9" s="45" t="s">
        <v>0</v>
      </c>
      <c r="B9" s="45" t="s">
        <v>1</v>
      </c>
      <c r="C9" s="45" t="s">
        <v>2</v>
      </c>
      <c r="D9" s="45" t="s">
        <v>3</v>
      </c>
      <c r="E9" s="45" t="s">
        <v>4</v>
      </c>
      <c r="F9" s="47" t="s">
        <v>26</v>
      </c>
      <c r="G9" s="48"/>
      <c r="H9" s="49"/>
      <c r="I9" s="59" t="s">
        <v>27</v>
      </c>
      <c r="J9" s="45" t="s">
        <v>5</v>
      </c>
      <c r="L9" s="61"/>
      <c r="M9" s="61"/>
      <c r="O9" s="40"/>
      <c r="P9" s="40"/>
    </row>
    <row r="10" spans="1:55" ht="17.25" customHeight="1" thickBot="1" x14ac:dyDescent="0.3">
      <c r="A10" s="46"/>
      <c r="B10" s="46"/>
      <c r="C10" s="46"/>
      <c r="D10" s="46"/>
      <c r="E10" s="46"/>
      <c r="F10" s="23" t="s">
        <v>6</v>
      </c>
      <c r="G10" s="23" t="s">
        <v>7</v>
      </c>
      <c r="H10" s="23" t="s">
        <v>8</v>
      </c>
      <c r="I10" s="60"/>
      <c r="J10" s="46"/>
      <c r="L10" s="4"/>
      <c r="M10" s="5"/>
      <c r="N10" s="3"/>
      <c r="O10" s="1"/>
      <c r="P10" s="2"/>
    </row>
    <row r="11" spans="1:55" ht="54.75" customHeight="1" thickBot="1" x14ac:dyDescent="0.3">
      <c r="A11" s="41">
        <v>1</v>
      </c>
      <c r="B11" s="41" t="s">
        <v>21</v>
      </c>
      <c r="C11" s="41" t="s">
        <v>20</v>
      </c>
      <c r="D11" s="14" t="s">
        <v>10</v>
      </c>
      <c r="E11" s="15">
        <v>2100</v>
      </c>
      <c r="F11" s="16">
        <v>36</v>
      </c>
      <c r="G11" s="16">
        <v>36</v>
      </c>
      <c r="H11" s="29">
        <v>36</v>
      </c>
      <c r="I11" s="30">
        <f>ROUND((F11+G11+H11)/3,2)</f>
        <v>36</v>
      </c>
      <c r="J11" s="16">
        <f>E11*I11</f>
        <v>75600</v>
      </c>
      <c r="L11" s="4"/>
      <c r="M11" s="4"/>
      <c r="N11" s="6"/>
      <c r="O11" s="6"/>
      <c r="P11" s="6"/>
    </row>
    <row r="12" spans="1:55" ht="88.5" customHeight="1" thickBot="1" x14ac:dyDescent="0.3">
      <c r="A12" s="44"/>
      <c r="B12" s="44"/>
      <c r="C12" s="44"/>
      <c r="D12" s="17" t="s">
        <v>9</v>
      </c>
      <c r="E12" s="18">
        <f>SUM(E11:E11)</f>
        <v>2100</v>
      </c>
      <c r="F12" s="19"/>
      <c r="G12" s="19"/>
      <c r="H12" s="28"/>
      <c r="I12" s="30"/>
      <c r="J12" s="19">
        <f>SUM(J11:J11)</f>
        <v>75600</v>
      </c>
      <c r="L12" s="4"/>
      <c r="M12" s="6"/>
      <c r="N12" s="4"/>
      <c r="O12" s="4"/>
      <c r="P12" s="13"/>
    </row>
    <row r="13" spans="1:55" ht="22.5" customHeight="1" thickBot="1" x14ac:dyDescent="0.3">
      <c r="A13" s="41">
        <v>2</v>
      </c>
      <c r="B13" s="41" t="s">
        <v>21</v>
      </c>
      <c r="C13" s="41" t="s">
        <v>22</v>
      </c>
      <c r="D13" s="14" t="s">
        <v>15</v>
      </c>
      <c r="E13" s="14">
        <v>275</v>
      </c>
      <c r="F13" s="50">
        <v>75</v>
      </c>
      <c r="G13" s="50">
        <v>75</v>
      </c>
      <c r="H13" s="52">
        <v>75</v>
      </c>
      <c r="I13" s="52">
        <f>ROUND((F13+G13+H13)/3,2)</f>
        <v>75</v>
      </c>
      <c r="J13" s="16">
        <f>E13*I13</f>
        <v>20625</v>
      </c>
      <c r="L13" s="4"/>
      <c r="M13" s="6"/>
      <c r="N13" s="4"/>
      <c r="O13" s="4"/>
      <c r="P13" s="4"/>
    </row>
    <row r="14" spans="1:55" ht="15.75" thickBot="1" x14ac:dyDescent="0.3">
      <c r="A14" s="42"/>
      <c r="B14" s="42"/>
      <c r="C14" s="42"/>
      <c r="D14" s="14" t="s">
        <v>10</v>
      </c>
      <c r="E14" s="14">
        <v>1650</v>
      </c>
      <c r="F14" s="51"/>
      <c r="G14" s="51"/>
      <c r="H14" s="43"/>
      <c r="I14" s="43"/>
      <c r="J14" s="16">
        <f>E14*I13</f>
        <v>123750</v>
      </c>
      <c r="L14" s="4"/>
      <c r="M14" s="6"/>
      <c r="N14" s="4"/>
      <c r="O14" s="4"/>
      <c r="P14" s="13"/>
    </row>
    <row r="15" spans="1:55" ht="105" customHeight="1" thickBot="1" x14ac:dyDescent="0.3">
      <c r="A15" s="43"/>
      <c r="B15" s="43"/>
      <c r="C15" s="43"/>
      <c r="D15" s="17" t="s">
        <v>9</v>
      </c>
      <c r="E15" s="17">
        <f>SUM(E13:E14)</f>
        <v>1925</v>
      </c>
      <c r="F15" s="17"/>
      <c r="G15" s="17"/>
      <c r="H15" s="20"/>
      <c r="I15" s="31"/>
      <c r="J15" s="19">
        <f>J13+J14</f>
        <v>144375</v>
      </c>
      <c r="L15" s="4"/>
      <c r="M15" s="4"/>
      <c r="N15" s="4"/>
      <c r="O15" s="4"/>
      <c r="P15" s="13"/>
      <c r="BC15" t="s">
        <v>12</v>
      </c>
    </row>
    <row r="16" spans="1:55" ht="15.75" x14ac:dyDescent="0.25">
      <c r="A16" s="71"/>
      <c r="B16" s="53" t="s">
        <v>13</v>
      </c>
      <c r="C16" s="54"/>
      <c r="D16" s="45"/>
      <c r="E16" s="45"/>
      <c r="F16" s="22"/>
      <c r="G16" s="22"/>
      <c r="H16" s="75"/>
      <c r="I16" s="25"/>
      <c r="J16" s="67">
        <f>J12+J15</f>
        <v>219975</v>
      </c>
    </row>
    <row r="17" spans="1:10" ht="8.25" customHeight="1" x14ac:dyDescent="0.25">
      <c r="A17" s="72"/>
      <c r="B17" s="55"/>
      <c r="C17" s="56"/>
      <c r="D17" s="74"/>
      <c r="E17" s="74"/>
      <c r="F17" s="24"/>
      <c r="G17" s="24"/>
      <c r="H17" s="76"/>
      <c r="I17" s="26"/>
      <c r="J17" s="68"/>
    </row>
    <row r="18" spans="1:10" ht="6.75" customHeight="1" thickBot="1" x14ac:dyDescent="0.3">
      <c r="A18" s="73"/>
      <c r="B18" s="57"/>
      <c r="C18" s="58"/>
      <c r="D18" s="46"/>
      <c r="E18" s="46"/>
      <c r="F18" s="23"/>
      <c r="G18" s="23"/>
      <c r="H18" s="77"/>
      <c r="I18" s="27"/>
      <c r="J18" s="69"/>
    </row>
    <row r="19" spans="1:10" ht="15.75" x14ac:dyDescent="0.25">
      <c r="A19" s="10"/>
      <c r="B19" s="8"/>
      <c r="C19" s="8"/>
      <c r="D19" s="8"/>
      <c r="E19" s="8"/>
      <c r="F19" s="8"/>
      <c r="G19" s="8"/>
      <c r="H19" s="8"/>
      <c r="I19" s="8"/>
      <c r="J19" s="8"/>
    </row>
    <row r="20" spans="1:10" ht="15.75" x14ac:dyDescent="0.25">
      <c r="A20" s="11" t="s">
        <v>17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5.75" x14ac:dyDescent="0.25">
      <c r="A21" s="12" t="s">
        <v>11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15.75" x14ac:dyDescent="0.25">
      <c r="A22" s="12" t="s">
        <v>16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4.5" customHeight="1" x14ac:dyDescent="0.25">
      <c r="A23" s="12"/>
      <c r="B23" s="8"/>
      <c r="C23" s="8"/>
      <c r="D23" s="8"/>
      <c r="E23" s="8"/>
      <c r="F23" s="8"/>
      <c r="G23" s="8"/>
      <c r="H23" s="8"/>
      <c r="I23" s="8"/>
      <c r="J23" s="8"/>
    </row>
    <row r="24" spans="1:10" ht="15.75" hidden="1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</row>
    <row r="25" spans="1:10" ht="5.25" hidden="1" customHeight="1" x14ac:dyDescent="0.25">
      <c r="A25" s="70" t="s">
        <v>24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10" ht="36.75" customHeigh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63" t="s">
        <v>28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x14ac:dyDescent="0.25">
      <c r="A29" s="63" t="s">
        <v>29</v>
      </c>
      <c r="B29" s="64"/>
      <c r="C29" s="64"/>
      <c r="D29" s="64"/>
      <c r="E29" s="64"/>
      <c r="F29" s="64"/>
      <c r="G29" s="64"/>
      <c r="H29" s="64"/>
      <c r="I29" s="64"/>
      <c r="J29" s="64"/>
    </row>
    <row r="30" spans="1:10" x14ac:dyDescent="0.25">
      <c r="A30" s="63" t="s">
        <v>30</v>
      </c>
      <c r="B30" s="64"/>
      <c r="C30" s="64"/>
      <c r="D30" s="64"/>
      <c r="E30" s="64"/>
      <c r="F30" s="64"/>
      <c r="G30" s="64"/>
      <c r="H30" s="64"/>
      <c r="I30" s="64"/>
      <c r="J30" s="64"/>
    </row>
    <row r="32" spans="1:10" ht="15.75" x14ac:dyDescent="0.25">
      <c r="A32" s="62" t="s">
        <v>23</v>
      </c>
      <c r="B32" s="62"/>
      <c r="C32" s="62"/>
      <c r="D32" s="62"/>
      <c r="E32" s="62"/>
      <c r="F32" s="62"/>
      <c r="G32" s="62"/>
      <c r="H32" s="62"/>
      <c r="I32" s="62"/>
      <c r="J32" s="62"/>
    </row>
  </sheetData>
  <mergeCells count="36">
    <mergeCell ref="A32:J32"/>
    <mergeCell ref="A28:J28"/>
    <mergeCell ref="A29:J29"/>
    <mergeCell ref="A30:J30"/>
    <mergeCell ref="E1:J2"/>
    <mergeCell ref="J16:J18"/>
    <mergeCell ref="A25:J26"/>
    <mergeCell ref="A16:A18"/>
    <mergeCell ref="D16:D18"/>
    <mergeCell ref="E16:E18"/>
    <mergeCell ref="H16:H18"/>
    <mergeCell ref="A4:H4"/>
    <mergeCell ref="A5:H5"/>
    <mergeCell ref="A7:J7"/>
    <mergeCell ref="A8:J8"/>
    <mergeCell ref="H13:H14"/>
    <mergeCell ref="B16:C18"/>
    <mergeCell ref="G13:G14"/>
    <mergeCell ref="I9:I10"/>
    <mergeCell ref="J9:J10"/>
    <mergeCell ref="L9:M9"/>
    <mergeCell ref="O9:P9"/>
    <mergeCell ref="A13:A15"/>
    <mergeCell ref="B13:B15"/>
    <mergeCell ref="C13:C15"/>
    <mergeCell ref="A11:A12"/>
    <mergeCell ref="B11:B12"/>
    <mergeCell ref="C11:C12"/>
    <mergeCell ref="A9:A10"/>
    <mergeCell ref="B9:B10"/>
    <mergeCell ref="C9:C10"/>
    <mergeCell ref="D9:D10"/>
    <mergeCell ref="E9:E10"/>
    <mergeCell ref="F9:H9"/>
    <mergeCell ref="F13:F14"/>
    <mergeCell ref="I13:I14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4" zoomScaleNormal="84" workbookViewId="0">
      <selection activeCell="M19" sqref="M19"/>
    </sheetView>
  </sheetViews>
  <sheetFormatPr defaultRowHeight="15" x14ac:dyDescent="0.25"/>
  <cols>
    <col min="1" max="1" width="4" style="35" customWidth="1"/>
    <col min="2" max="2" width="5.7109375" customWidth="1"/>
    <col min="3" max="3" width="17.85546875" customWidth="1"/>
    <col min="4" max="4" width="40.42578125" customWidth="1"/>
    <col min="5" max="5" width="17" customWidth="1"/>
    <col min="6" max="6" width="9.85546875" customWidth="1"/>
    <col min="7" max="7" width="7.7109375" customWidth="1"/>
    <col min="8" max="8" width="6.85546875" customWidth="1"/>
    <col min="9" max="9" width="7.7109375" customWidth="1"/>
    <col min="10" max="10" width="9.7109375" customWidth="1"/>
    <col min="11" max="11" width="18.5703125" customWidth="1"/>
    <col min="13" max="13" width="18.28515625" customWidth="1"/>
    <col min="14" max="14" width="16.42578125" customWidth="1"/>
    <col min="15" max="15" width="13.5703125" customWidth="1"/>
    <col min="16" max="16" width="10.7109375" customWidth="1"/>
    <col min="17" max="17" width="14.85546875" customWidth="1"/>
  </cols>
  <sheetData>
    <row r="1" spans="2:17" x14ac:dyDescent="0.25">
      <c r="F1" s="65" t="s">
        <v>32</v>
      </c>
      <c r="G1" s="65"/>
      <c r="H1" s="65"/>
      <c r="I1" s="66"/>
      <c r="J1" s="66"/>
      <c r="K1" s="66"/>
    </row>
    <row r="2" spans="2:17" x14ac:dyDescent="0.25">
      <c r="F2" s="66"/>
      <c r="G2" s="66"/>
      <c r="H2" s="66"/>
      <c r="I2" s="66"/>
      <c r="J2" s="66"/>
      <c r="K2" s="66"/>
    </row>
    <row r="3" spans="2:17" ht="9.75" customHeight="1" x14ac:dyDescent="0.25"/>
    <row r="4" spans="2:17" ht="15.75" x14ac:dyDescent="0.25">
      <c r="B4" s="78" t="s">
        <v>14</v>
      </c>
      <c r="C4" s="79"/>
      <c r="D4" s="79"/>
      <c r="E4" s="79"/>
      <c r="F4" s="79"/>
      <c r="G4" s="79"/>
      <c r="H4" s="79"/>
      <c r="I4" s="79"/>
      <c r="J4" s="33"/>
      <c r="K4" s="8"/>
    </row>
    <row r="5" spans="2:17" ht="15.75" x14ac:dyDescent="0.25">
      <c r="B5" s="78" t="s">
        <v>33</v>
      </c>
      <c r="C5" s="79"/>
      <c r="D5" s="79"/>
      <c r="E5" s="79"/>
      <c r="F5" s="79"/>
      <c r="G5" s="79"/>
      <c r="H5" s="79"/>
      <c r="I5" s="79"/>
      <c r="J5" s="33"/>
      <c r="K5" s="8"/>
    </row>
    <row r="6" spans="2:17" ht="9" customHeight="1" x14ac:dyDescent="0.25">
      <c r="B6" s="32"/>
      <c r="C6" s="8"/>
      <c r="D6" s="8"/>
      <c r="E6" s="8"/>
      <c r="F6" s="8"/>
      <c r="G6" s="8"/>
      <c r="H6" s="8"/>
      <c r="I6" s="8"/>
      <c r="J6" s="8"/>
      <c r="K6" s="8"/>
    </row>
    <row r="7" spans="2:17" ht="15.75" x14ac:dyDescent="0.25">
      <c r="B7" s="70" t="s">
        <v>39</v>
      </c>
      <c r="C7" s="79"/>
      <c r="D7" s="79"/>
      <c r="E7" s="79"/>
      <c r="F7" s="79"/>
      <c r="G7" s="79"/>
      <c r="H7" s="79"/>
      <c r="I7" s="79"/>
      <c r="J7" s="79"/>
      <c r="K7" s="79"/>
    </row>
    <row r="8" spans="2:17" ht="15.75" customHeight="1" x14ac:dyDescent="0.25">
      <c r="B8" s="84" t="s">
        <v>19</v>
      </c>
      <c r="C8" s="85"/>
      <c r="D8" s="85"/>
      <c r="E8" s="85"/>
      <c r="F8" s="85"/>
      <c r="G8" s="85"/>
      <c r="H8" s="85"/>
      <c r="I8" s="85"/>
      <c r="J8" s="85"/>
      <c r="K8" s="85"/>
    </row>
    <row r="9" spans="2:17" ht="44.25" customHeight="1" x14ac:dyDescent="0.25">
      <c r="B9" s="86" t="s">
        <v>0</v>
      </c>
      <c r="C9" s="86" t="s">
        <v>1</v>
      </c>
      <c r="D9" s="86" t="s">
        <v>2</v>
      </c>
      <c r="E9" s="86" t="s">
        <v>3</v>
      </c>
      <c r="F9" s="86" t="s">
        <v>4</v>
      </c>
      <c r="G9" s="86" t="s">
        <v>26</v>
      </c>
      <c r="H9" s="87"/>
      <c r="I9" s="87"/>
      <c r="J9" s="88" t="s">
        <v>27</v>
      </c>
      <c r="K9" s="86" t="s">
        <v>5</v>
      </c>
      <c r="M9" s="61"/>
      <c r="N9" s="61"/>
      <c r="P9" s="40"/>
      <c r="Q9" s="40"/>
    </row>
    <row r="10" spans="2:17" ht="17.25" customHeight="1" x14ac:dyDescent="0.25">
      <c r="B10" s="86"/>
      <c r="C10" s="86"/>
      <c r="D10" s="86"/>
      <c r="E10" s="86"/>
      <c r="F10" s="86"/>
      <c r="G10" s="89" t="s">
        <v>6</v>
      </c>
      <c r="H10" s="89" t="s">
        <v>7</v>
      </c>
      <c r="I10" s="89" t="s">
        <v>8</v>
      </c>
      <c r="J10" s="90"/>
      <c r="K10" s="86"/>
      <c r="L10" s="34"/>
      <c r="M10" s="4"/>
      <c r="N10" s="5"/>
      <c r="O10" s="3"/>
      <c r="P10" s="1"/>
      <c r="Q10" s="2"/>
    </row>
    <row r="11" spans="2:17" ht="63" customHeight="1" x14ac:dyDescent="0.25">
      <c r="B11" s="91">
        <v>1</v>
      </c>
      <c r="C11" s="91" t="s">
        <v>21</v>
      </c>
      <c r="D11" s="91" t="s">
        <v>40</v>
      </c>
      <c r="E11" s="91" t="s">
        <v>10</v>
      </c>
      <c r="F11" s="92">
        <v>1400</v>
      </c>
      <c r="G11" s="93">
        <v>40</v>
      </c>
      <c r="H11" s="93">
        <v>40</v>
      </c>
      <c r="I11" s="94">
        <v>40</v>
      </c>
      <c r="J11" s="95">
        <v>40</v>
      </c>
      <c r="K11" s="93">
        <v>56000</v>
      </c>
      <c r="M11" s="4"/>
      <c r="N11" s="4"/>
      <c r="O11" s="6"/>
      <c r="P11" s="6"/>
      <c r="Q11" s="6"/>
    </row>
    <row r="12" spans="2:17" ht="69" customHeight="1" x14ac:dyDescent="0.25">
      <c r="B12" s="91">
        <v>2</v>
      </c>
      <c r="C12" s="91" t="s">
        <v>21</v>
      </c>
      <c r="D12" s="91" t="s">
        <v>41</v>
      </c>
      <c r="E12" s="91" t="s">
        <v>10</v>
      </c>
      <c r="F12" s="91">
        <v>3011</v>
      </c>
      <c r="G12" s="93">
        <v>81</v>
      </c>
      <c r="H12" s="93">
        <v>81</v>
      </c>
      <c r="I12" s="94">
        <v>81</v>
      </c>
      <c r="J12" s="95">
        <f>ROUND((G12+H12+I12)/3,2)</f>
        <v>81</v>
      </c>
      <c r="K12" s="93">
        <f>F12*J12</f>
        <v>243891</v>
      </c>
      <c r="M12" s="4"/>
      <c r="N12" s="6"/>
      <c r="O12" s="4"/>
      <c r="P12" s="4"/>
      <c r="Q12" s="4"/>
    </row>
    <row r="13" spans="2:17" ht="15.75" customHeight="1" x14ac:dyDescent="0.25">
      <c r="B13" s="96"/>
      <c r="C13" s="97" t="s">
        <v>13</v>
      </c>
      <c r="D13" s="97"/>
      <c r="E13" s="98"/>
      <c r="F13" s="98"/>
      <c r="G13" s="98"/>
      <c r="H13" s="98"/>
      <c r="I13" s="98"/>
      <c r="J13" s="98"/>
      <c r="K13" s="99">
        <f>K11+K12</f>
        <v>299891</v>
      </c>
    </row>
    <row r="14" spans="2:17" ht="8.25" customHeight="1" x14ac:dyDescent="0.25">
      <c r="B14" s="96"/>
      <c r="C14" s="97"/>
      <c r="D14" s="97"/>
      <c r="E14" s="98"/>
      <c r="F14" s="98"/>
      <c r="G14" s="98"/>
      <c r="H14" s="98"/>
      <c r="I14" s="98"/>
      <c r="J14" s="98"/>
      <c r="K14" s="99"/>
    </row>
    <row r="15" spans="2:17" ht="6.75" customHeight="1" x14ac:dyDescent="0.25">
      <c r="B15" s="96"/>
      <c r="C15" s="97"/>
      <c r="D15" s="97"/>
      <c r="E15" s="98"/>
      <c r="F15" s="98"/>
      <c r="G15" s="98"/>
      <c r="H15" s="98"/>
      <c r="I15" s="98"/>
      <c r="J15" s="98"/>
      <c r="K15" s="99"/>
    </row>
    <row r="16" spans="2:17" s="35" customFormat="1" ht="15" customHeight="1" x14ac:dyDescent="0.25">
      <c r="B16" s="36"/>
      <c r="C16" s="37"/>
      <c r="D16" s="37"/>
      <c r="E16" s="38"/>
      <c r="F16" s="38"/>
      <c r="G16" s="38"/>
      <c r="H16" s="38"/>
      <c r="I16" s="38"/>
      <c r="J16" s="38"/>
      <c r="K16" s="39"/>
    </row>
    <row r="17" spans="2:11" ht="15.75" hidden="1" x14ac:dyDescent="0.25">
      <c r="B17" s="12"/>
      <c r="C17" s="8"/>
      <c r="D17" s="8"/>
      <c r="E17" s="8"/>
      <c r="F17" s="8"/>
      <c r="G17" s="8"/>
      <c r="H17" s="8"/>
      <c r="I17" s="8"/>
      <c r="J17" s="8"/>
      <c r="K17" s="8"/>
    </row>
    <row r="18" spans="2:11" ht="5.25" hidden="1" customHeight="1" x14ac:dyDescent="0.25">
      <c r="B18" s="70" t="s">
        <v>34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2:11" ht="36.75" customHeight="1" x14ac:dyDescent="0.25"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0" spans="2:1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 ht="15" customHeight="1" x14ac:dyDescent="0.25">
      <c r="B21" s="83" t="s">
        <v>35</v>
      </c>
      <c r="C21" s="83"/>
      <c r="D21" s="83"/>
      <c r="E21" s="83"/>
      <c r="F21" s="83"/>
      <c r="G21" s="83"/>
      <c r="H21" s="83"/>
      <c r="I21" s="83"/>
      <c r="J21" s="83"/>
      <c r="K21" s="83"/>
    </row>
    <row r="22" spans="2:11" ht="15" customHeight="1" x14ac:dyDescent="0.25">
      <c r="B22" s="82" t="s">
        <v>36</v>
      </c>
      <c r="C22" s="82"/>
      <c r="D22" s="82"/>
      <c r="E22" s="82"/>
      <c r="F22" s="82"/>
      <c r="G22" s="82"/>
      <c r="H22" s="82"/>
      <c r="I22" s="82"/>
      <c r="J22" s="82"/>
      <c r="K22" s="82"/>
    </row>
    <row r="23" spans="2:11" ht="15" customHeight="1" x14ac:dyDescent="0.25">
      <c r="B23" s="82" t="s">
        <v>37</v>
      </c>
      <c r="C23" s="82"/>
      <c r="D23" s="82"/>
      <c r="E23" s="82"/>
      <c r="F23" s="82"/>
      <c r="G23" s="82"/>
      <c r="H23" s="82"/>
      <c r="I23" s="82"/>
      <c r="J23" s="82"/>
      <c r="K23" s="82"/>
    </row>
    <row r="25" spans="2:11" ht="15.75" x14ac:dyDescent="0.25">
      <c r="B25" s="62" t="s">
        <v>38</v>
      </c>
      <c r="C25" s="62"/>
      <c r="D25" s="62"/>
      <c r="E25" s="62"/>
      <c r="F25" s="62"/>
      <c r="G25" s="62"/>
      <c r="H25" s="62"/>
      <c r="I25" s="62"/>
      <c r="J25" s="62"/>
      <c r="K25" s="62"/>
    </row>
  </sheetData>
  <mergeCells count="23">
    <mergeCell ref="P9:Q9"/>
    <mergeCell ref="B25:K25"/>
    <mergeCell ref="B13:B15"/>
    <mergeCell ref="K13:K15"/>
    <mergeCell ref="F1:K2"/>
    <mergeCell ref="B4:I4"/>
    <mergeCell ref="B5:I5"/>
    <mergeCell ref="B7:K7"/>
    <mergeCell ref="B8:K8"/>
    <mergeCell ref="M9:N9"/>
    <mergeCell ref="B9:B10"/>
    <mergeCell ref="C9:C10"/>
    <mergeCell ref="D9:D10"/>
    <mergeCell ref="E9:E10"/>
    <mergeCell ref="F9:F10"/>
    <mergeCell ref="G9:I9"/>
    <mergeCell ref="J9:J10"/>
    <mergeCell ref="K9:K10"/>
    <mergeCell ref="B23:K23"/>
    <mergeCell ref="B22:K22"/>
    <mergeCell ref="B21:K21"/>
    <mergeCell ref="C13:J15"/>
    <mergeCell ref="B18:K19"/>
  </mergeCells>
  <pageMargins left="0.15748031496062992" right="0.39370078740157483" top="0.19685039370078741" bottom="0.19685039370078741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2024-03-22T11:44:14Z</cp:lastPrinted>
  <dcterms:created xsi:type="dcterms:W3CDTF">2016-02-05T09:50:27Z</dcterms:created>
  <dcterms:modified xsi:type="dcterms:W3CDTF">2024-03-22T11:47:14Z</dcterms:modified>
</cp:coreProperties>
</file>